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80" windowHeight="7305" activeTab="0"/>
  </bookViews>
  <sheets>
    <sheet name="8.2 Labor production" sheetId="1" r:id="rId1"/>
  </sheets>
  <definedNames/>
  <calcPr fullCalcOnLoad="1"/>
</workbook>
</file>

<file path=xl/comments1.xml><?xml version="1.0" encoding="utf-8"?>
<comments xmlns="http://schemas.openxmlformats.org/spreadsheetml/2006/main">
  <authors>
    <author>Greg Crabtree</author>
  </authors>
  <commentList>
    <comment ref="C4" authorId="0">
      <text>
        <r>
          <rPr>
            <b/>
            <sz val="9"/>
            <rFont val="Tahoma"/>
            <family val="2"/>
          </rPr>
          <t>Greg Crabtree:</t>
        </r>
        <r>
          <rPr>
            <sz val="9"/>
            <rFont val="Tahoma"/>
            <family val="2"/>
          </rPr>
          <t xml:space="preserve">
GP% comes from inputing actual billings and GP$ for the month</t>
        </r>
      </text>
    </comment>
    <comment ref="D4" authorId="0">
      <text>
        <r>
          <rPr>
            <b/>
            <sz val="9"/>
            <rFont val="Tahoma"/>
            <family val="2"/>
          </rPr>
          <t>Greg Crabtree:</t>
        </r>
        <r>
          <rPr>
            <sz val="9"/>
            <rFont val="Tahoma"/>
            <family val="2"/>
          </rPr>
          <t xml:space="preserve">
Input final actual billings for month</t>
        </r>
      </text>
    </comment>
    <comment ref="F4" authorId="0">
      <text>
        <r>
          <rPr>
            <b/>
            <sz val="9"/>
            <rFont val="Tahoma"/>
            <family val="2"/>
          </rPr>
          <t>Greg Crabtree:</t>
        </r>
        <r>
          <rPr>
            <sz val="9"/>
            <rFont val="Tahoma"/>
            <family val="2"/>
          </rPr>
          <t xml:space="preserve">
Input actual direct labor for the month</t>
        </r>
      </text>
    </comment>
    <comment ref="C9" authorId="0">
      <text>
        <r>
          <rPr>
            <b/>
            <sz val="9"/>
            <rFont val="Tahoma"/>
            <family val="2"/>
          </rPr>
          <t>Greg Crabtree:</t>
        </r>
        <r>
          <rPr>
            <sz val="9"/>
            <rFont val="Tahoma"/>
            <family val="2"/>
          </rPr>
          <t xml:space="preserve">
Input estimated GP% based on history</t>
        </r>
      </text>
    </comment>
    <comment ref="E12" authorId="0">
      <text>
        <r>
          <rPr>
            <b/>
            <sz val="9"/>
            <rFont val="Tahoma"/>
            <family val="2"/>
          </rPr>
          <t>Greg Crabtree:</t>
        </r>
        <r>
          <rPr>
            <sz val="9"/>
            <rFont val="Tahoma"/>
            <family val="2"/>
          </rPr>
          <t xml:space="preserve">
copy formula from line above</t>
        </r>
      </text>
    </comment>
    <comment ref="G12" authorId="0">
      <text>
        <r>
          <rPr>
            <b/>
            <sz val="9"/>
            <rFont val="Tahoma"/>
            <family val="2"/>
          </rPr>
          <t>Greg Crabtree:</t>
        </r>
        <r>
          <rPr>
            <sz val="9"/>
            <rFont val="Tahoma"/>
            <family val="2"/>
          </rPr>
          <t xml:space="preserve">
Copy formula form line above</t>
        </r>
      </text>
    </comment>
  </commentList>
</comments>
</file>

<file path=xl/sharedStrings.xml><?xml version="1.0" encoding="utf-8"?>
<sst xmlns="http://schemas.openxmlformats.org/spreadsheetml/2006/main" count="21" uniqueCount="21">
  <si>
    <t>Exhibit 8.2: Labor Productivity</t>
  </si>
  <si>
    <t>Labor Efficiency</t>
  </si>
  <si>
    <t>Period</t>
  </si>
  <si>
    <t>GP%</t>
  </si>
  <si>
    <t>Billings</t>
  </si>
  <si>
    <t>GP$</t>
  </si>
  <si>
    <t>Labor</t>
  </si>
  <si>
    <t>Week</t>
  </si>
  <si>
    <t>MTD</t>
  </si>
  <si>
    <t>YTD</t>
  </si>
  <si>
    <t>January</t>
  </si>
  <si>
    <t>February</t>
  </si>
  <si>
    <t>March</t>
  </si>
  <si>
    <t>April</t>
  </si>
  <si>
    <t>May</t>
  </si>
  <si>
    <t>Week 1</t>
  </si>
  <si>
    <t>Week 2</t>
  </si>
  <si>
    <t>Week 3</t>
  </si>
  <si>
    <t>Week 4</t>
  </si>
  <si>
    <t>Week 5</t>
  </si>
  <si>
    <t>May 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</si>
</sst>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i/>
      <sz val="12"/>
      <name val="Verdana"/>
      <family val="2"/>
    </font>
    <font>
      <sz val="10"/>
      <name val="Arial"/>
      <family val="2"/>
    </font>
    <font>
      <sz val="10"/>
      <name val="CG Omega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61" applyFont="1">
      <alignment/>
      <protection/>
    </xf>
    <xf numFmtId="0" fontId="2" fillId="0" borderId="0" xfId="61">
      <alignment/>
      <protection/>
    </xf>
    <xf numFmtId="0" fontId="2" fillId="0" borderId="10" xfId="61" applyBorder="1">
      <alignment/>
      <protection/>
    </xf>
    <xf numFmtId="10" fontId="2" fillId="0" borderId="0" xfId="61" applyNumberFormat="1">
      <alignment/>
      <protection/>
    </xf>
    <xf numFmtId="44" fontId="0" fillId="0" borderId="0" xfId="50" applyFont="1" applyAlignment="1">
      <alignment/>
    </xf>
    <xf numFmtId="44" fontId="2" fillId="0" borderId="0" xfId="61" applyNumberFormat="1">
      <alignment/>
      <protection/>
    </xf>
    <xf numFmtId="44" fontId="0" fillId="33" borderId="0" xfId="50" applyFont="1" applyFill="1" applyAlignment="1">
      <alignment/>
    </xf>
    <xf numFmtId="44" fontId="0" fillId="0" borderId="0" xfId="50" applyFont="1" applyFill="1" applyAlignment="1">
      <alignment/>
    </xf>
    <xf numFmtId="10" fontId="0" fillId="0" borderId="0" xfId="67" applyNumberFormat="1" applyFont="1" applyFill="1" applyAlignment="1">
      <alignment/>
    </xf>
    <xf numFmtId="0" fontId="2" fillId="0" borderId="0" xfId="61" applyFill="1">
      <alignment/>
      <protection/>
    </xf>
    <xf numFmtId="0" fontId="2" fillId="33" borderId="0" xfId="61" applyFill="1">
      <alignment/>
      <protection/>
    </xf>
    <xf numFmtId="44" fontId="2" fillId="0" borderId="0" xfId="61" applyNumberFormat="1" applyFill="1">
      <alignment/>
      <protection/>
    </xf>
    <xf numFmtId="10" fontId="0" fillId="33" borderId="0" xfId="67" applyNumberFormat="1" applyFont="1" applyFill="1" applyAlignment="1">
      <alignment/>
    </xf>
    <xf numFmtId="43" fontId="0" fillId="33" borderId="0" xfId="45" applyFont="1" applyFill="1" applyAlignment="1">
      <alignment/>
    </xf>
    <xf numFmtId="0" fontId="2" fillId="0" borderId="11" xfId="61" applyBorder="1" applyAlignment="1">
      <alignment horizontal="center"/>
      <protection/>
    </xf>
    <xf numFmtId="0" fontId="2" fillId="0" borderId="12" xfId="61" applyBorder="1" applyAlignment="1">
      <alignment horizontal="center"/>
      <protection/>
    </xf>
    <xf numFmtId="0" fontId="2" fillId="0" borderId="13" xfId="61" applyBorder="1" applyAlignment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Currency 2" xfId="49"/>
    <cellStyle name="Currency 3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te" xfId="63"/>
    <cellStyle name="Output" xfId="64"/>
    <cellStyle name="Percent" xfId="65"/>
    <cellStyle name="Percent 2" xfId="66"/>
    <cellStyle name="Percent 3" xfId="67"/>
    <cellStyle name="Percent 4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5.140625" style="2" customWidth="1"/>
    <col min="2" max="3" width="9.140625" style="2" customWidth="1"/>
    <col min="4" max="5" width="14.421875" style="2" bestFit="1" customWidth="1"/>
    <col min="6" max="6" width="16.421875" style="2" bestFit="1" customWidth="1"/>
    <col min="7" max="16384" width="9.140625" style="2" customWidth="1"/>
  </cols>
  <sheetData>
    <row r="1" ht="15">
      <c r="A1" s="1" t="s">
        <v>0</v>
      </c>
    </row>
    <row r="2" spans="7:9" ht="12.75">
      <c r="G2" s="15" t="s">
        <v>1</v>
      </c>
      <c r="H2" s="16"/>
      <c r="I2" s="17"/>
    </row>
    <row r="3" spans="1:9" ht="12.75">
      <c r="A3" s="2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spans="1:9" ht="15">
      <c r="A4" s="11" t="s">
        <v>10</v>
      </c>
      <c r="B4" s="11"/>
      <c r="C4" s="9">
        <f>+E4/D4</f>
        <v>0.495</v>
      </c>
      <c r="D4" s="7">
        <v>145000</v>
      </c>
      <c r="E4" s="7">
        <v>71775</v>
      </c>
      <c r="F4" s="7">
        <v>35000</v>
      </c>
      <c r="G4" s="10"/>
      <c r="H4" s="12">
        <f>+E4/F4</f>
        <v>2.0507142857142857</v>
      </c>
      <c r="I4" s="8">
        <f>SUM(E$4:E4)/SUM(F$4:F4)</f>
        <v>2.0507142857142857</v>
      </c>
    </row>
    <row r="5" spans="1:9" ht="15">
      <c r="A5" s="11" t="s">
        <v>11</v>
      </c>
      <c r="B5" s="11"/>
      <c r="C5" s="9">
        <f>+E5/D5</f>
        <v>0.512</v>
      </c>
      <c r="D5" s="7">
        <v>154000</v>
      </c>
      <c r="E5" s="7">
        <v>78848</v>
      </c>
      <c r="F5" s="7">
        <v>37000</v>
      </c>
      <c r="G5" s="10"/>
      <c r="H5" s="12">
        <f>+E5/F5</f>
        <v>2.131027027027027</v>
      </c>
      <c r="I5" s="8">
        <f>SUM(E$4:E5)/SUM(F$4:F5)</f>
        <v>2.0919861111111113</v>
      </c>
    </row>
    <row r="6" spans="1:9" ht="15">
      <c r="A6" s="11" t="s">
        <v>12</v>
      </c>
      <c r="B6" s="11"/>
      <c r="C6" s="9">
        <f>+E6/D6</f>
        <v>0.476</v>
      </c>
      <c r="D6" s="7">
        <v>180000</v>
      </c>
      <c r="E6" s="7">
        <v>85680</v>
      </c>
      <c r="F6" s="7">
        <v>40000</v>
      </c>
      <c r="G6" s="10"/>
      <c r="H6" s="12">
        <f>+E6/F6</f>
        <v>2.142</v>
      </c>
      <c r="I6" s="8">
        <f>SUM(E$4:E6)/SUM(F$4:F6)</f>
        <v>2.1098482142857145</v>
      </c>
    </row>
    <row r="7" spans="1:9" ht="15">
      <c r="A7" s="11" t="s">
        <v>13</v>
      </c>
      <c r="B7" s="11"/>
      <c r="C7" s="9">
        <f>+E7/D7</f>
        <v>0.501</v>
      </c>
      <c r="D7" s="7">
        <v>190000</v>
      </c>
      <c r="E7" s="7">
        <v>95190</v>
      </c>
      <c r="F7" s="7">
        <v>42000</v>
      </c>
      <c r="G7" s="10"/>
      <c r="H7" s="12">
        <f>+E7/F7</f>
        <v>2.2664285714285715</v>
      </c>
      <c r="I7" s="8">
        <f>SUM(E$4:E7)/SUM(F$4:F7)</f>
        <v>2.152551948051948</v>
      </c>
    </row>
    <row r="8" spans="1:3" ht="12.75">
      <c r="A8" s="2" t="s">
        <v>14</v>
      </c>
      <c r="C8" s="4"/>
    </row>
    <row r="9" spans="2:9" ht="15">
      <c r="B9" s="2" t="s">
        <v>15</v>
      </c>
      <c r="C9" s="13">
        <v>0.5</v>
      </c>
      <c r="D9" s="7">
        <v>40000</v>
      </c>
      <c r="E9" s="5">
        <f>+D9*C9</f>
        <v>20000</v>
      </c>
      <c r="F9" s="14">
        <v>10000</v>
      </c>
      <c r="G9" s="5">
        <f>E9/F9</f>
        <v>2</v>
      </c>
      <c r="H9" s="6">
        <f>SUM(E$9:E9)/SUM(F$9:F9)</f>
        <v>2</v>
      </c>
      <c r="I9" s="5">
        <f>SUM(E$4:E9)/SUM(F$4:F9)</f>
        <v>2.14325</v>
      </c>
    </row>
    <row r="10" spans="2:9" ht="15">
      <c r="B10" s="2" t="s">
        <v>16</v>
      </c>
      <c r="C10" s="13">
        <v>0.5</v>
      </c>
      <c r="D10" s="7">
        <v>38000</v>
      </c>
      <c r="E10" s="5">
        <f>+D10*C10</f>
        <v>19000</v>
      </c>
      <c r="F10" s="14">
        <v>9500</v>
      </c>
      <c r="G10" s="5">
        <f>E10/F10</f>
        <v>2</v>
      </c>
      <c r="H10" s="6">
        <f>SUM(E$9:E10)/SUM(F$9:F10)</f>
        <v>2</v>
      </c>
      <c r="I10" s="5">
        <f>SUM(E$4:E10)/SUM(F$4:F10)</f>
        <v>2.135406340057637</v>
      </c>
    </row>
    <row r="11" spans="2:9" ht="15">
      <c r="B11" s="2" t="s">
        <v>17</v>
      </c>
      <c r="C11" s="13">
        <v>0.5</v>
      </c>
      <c r="D11" s="7">
        <v>35000</v>
      </c>
      <c r="E11" s="5">
        <f>+D11*C11</f>
        <v>17500</v>
      </c>
      <c r="F11" s="14">
        <v>11000</v>
      </c>
      <c r="G11" s="5">
        <f>E11/F11</f>
        <v>1.5909090909090908</v>
      </c>
      <c r="H11" s="6">
        <f>SUM(E$9:E11)/SUM(F$9:F11)</f>
        <v>1.8524590163934427</v>
      </c>
      <c r="I11" s="5">
        <f>SUM(E$4:E11)/SUM(F$4:F11)</f>
        <v>2.1029430894308945</v>
      </c>
    </row>
    <row r="12" spans="2:9" ht="15">
      <c r="B12" s="2" t="s">
        <v>18</v>
      </c>
      <c r="C12" s="13">
        <v>0.5</v>
      </c>
      <c r="D12" s="11"/>
      <c r="F12" s="11"/>
      <c r="H12" s="6">
        <f>SUM(E$9:E12)/SUM(F$9:F12)</f>
        <v>1.8524590163934427</v>
      </c>
      <c r="I12" s="5">
        <f>SUM(E$4:E12)/SUM(F$4:F12)</f>
        <v>2.1029430894308945</v>
      </c>
    </row>
    <row r="13" spans="2:9" ht="15">
      <c r="B13" s="2" t="s">
        <v>19</v>
      </c>
      <c r="C13" s="13">
        <v>0.5</v>
      </c>
      <c r="D13" s="11"/>
      <c r="F13" s="11"/>
      <c r="H13" s="6">
        <f>SUM(E$9:E13)/SUM(F$9:F13)</f>
        <v>1.8524590163934427</v>
      </c>
      <c r="I13" s="5">
        <f>SUM(E$4:E13)/SUM(F$4:F13)</f>
        <v>2.1029430894308945</v>
      </c>
    </row>
    <row r="14" spans="1:9" s="10" customFormat="1" ht="12.75">
      <c r="A14" s="10" t="s">
        <v>20</v>
      </c>
      <c r="D14" s="12">
        <f>SUM(D9:D13)</f>
        <v>113000</v>
      </c>
      <c r="E14" s="12">
        <f>SUM(E9:E13)</f>
        <v>56500</v>
      </c>
      <c r="F14" s="12">
        <f>SUM(F9:F13)</f>
        <v>30500</v>
      </c>
      <c r="H14" s="12">
        <f>+E14/F14</f>
        <v>1.8524590163934427</v>
      </c>
      <c r="I14" s="12">
        <f>(SUM(E4:E7)+E14)/(SUM(F4:F7)+F14)</f>
        <v>2.1029430894308945</v>
      </c>
    </row>
  </sheetData>
  <sheetProtection/>
  <mergeCells count="1">
    <mergeCell ref="G2:I2"/>
  </mergeCells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Crabtree Rowe &amp; Berger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Jennifer Sutton</cp:lastModifiedBy>
  <dcterms:created xsi:type="dcterms:W3CDTF">2011-04-05T18:23:56Z</dcterms:created>
  <dcterms:modified xsi:type="dcterms:W3CDTF">2012-12-06T19:58:13Z</dcterms:modified>
  <cp:category/>
  <cp:version/>
  <cp:contentType/>
  <cp:contentStatus/>
</cp:coreProperties>
</file>